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0" yWindow="0" windowWidth="16380" windowHeight="8196" tabRatio="500"/>
  </bookViews>
  <sheets>
    <sheet name="наказы 2 кв 2020" sheetId="1" r:id="rId1"/>
  </sheets>
  <definedNames>
    <definedName name="_xlnm._FilterDatabase" localSheetId="0" hidden="1">'наказы 2 кв 2020'!$A$9:$AMJ$76</definedName>
    <definedName name="_xlnm.Print_Titles" localSheetId="0">'наказы 2 кв 2020'!$9:$9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60" i="1" l="1"/>
  <c r="E59" i="1"/>
  <c r="E63" i="1" l="1"/>
  <c r="E64" i="1"/>
  <c r="E65" i="1"/>
  <c r="E66" i="1"/>
  <c r="E67" i="1"/>
  <c r="E68" i="1"/>
  <c r="E69" i="1"/>
  <c r="E70" i="1"/>
  <c r="E72" i="1"/>
  <c r="E73" i="1"/>
  <c r="E74" i="1"/>
  <c r="E75" i="1"/>
  <c r="E71" i="1"/>
  <c r="E62" i="1"/>
  <c r="E47" i="1" l="1"/>
  <c r="E48" i="1"/>
  <c r="E49" i="1"/>
  <c r="E50" i="1"/>
  <c r="E51" i="1"/>
  <c r="E52" i="1"/>
  <c r="E53" i="1"/>
  <c r="E54" i="1"/>
  <c r="E55" i="1"/>
  <c r="E56" i="1"/>
  <c r="E57" i="1"/>
  <c r="E46" i="1"/>
  <c r="E40" i="1"/>
  <c r="E41" i="1"/>
  <c r="E42" i="1"/>
  <c r="E43" i="1"/>
  <c r="E44" i="1"/>
  <c r="E39" i="1"/>
  <c r="D61" i="1" l="1"/>
  <c r="E61" i="1"/>
  <c r="C61" i="1"/>
  <c r="D58" i="1"/>
  <c r="E58" i="1"/>
  <c r="C58" i="1"/>
  <c r="D45" i="1"/>
  <c r="E45" i="1"/>
  <c r="C45" i="1"/>
  <c r="D38" i="1"/>
  <c r="E38" i="1"/>
  <c r="C38" i="1"/>
  <c r="D10" i="1"/>
  <c r="E10" i="1"/>
  <c r="C10" i="1"/>
  <c r="C76" i="1" l="1"/>
  <c r="E76" i="1"/>
  <c r="D76" i="1"/>
</calcChain>
</file>

<file path=xl/sharedStrings.xml><?xml version="1.0" encoding="utf-8"?>
<sst xmlns="http://schemas.openxmlformats.org/spreadsheetml/2006/main" count="173" uniqueCount="146">
  <si>
    <t xml:space="preserve">Сведения об использовании средств резервного фонда Правительства Ханты-Мансийского автономного округа – Югры в части  расходов </t>
  </si>
  <si>
    <t xml:space="preserve"> в разрезе главных распорядителей бюджетных средств</t>
  </si>
  <si>
    <t>(рублей)</t>
  </si>
  <si>
    <t>Порядковый номер предложения  в соответствии с утвержденным Перечнем наказов избирателей депутатам Думы Ханты-Мансийского автономного округа – Югры</t>
  </si>
  <si>
    <t>Содержание предложения о наказах избирателей депутатам Думы Ханты-Мансийского автономного округа – Югры</t>
  </si>
  <si>
    <t>Выделено средств на реализацию предложения</t>
  </si>
  <si>
    <t>Исполнено средств на отчетную дату (кассовое исполнение)</t>
  </si>
  <si>
    <t>Остаток неиспользованных средств</t>
  </si>
  <si>
    <t>Причины неисполнения</t>
  </si>
  <si>
    <t>1</t>
  </si>
  <si>
    <t>Департамент социального развития автономного округа</t>
  </si>
  <si>
    <t>Уменьшение размера оплаты за услуги доставки.</t>
  </si>
  <si>
    <t>Департамент образования и молодежной политики автономного округа</t>
  </si>
  <si>
    <t>Департамент культуры автономного округа</t>
  </si>
  <si>
    <t>Департамент физической культуры и спорта автономного округа</t>
  </si>
  <si>
    <t>Департамент здравоохранения автономного округа</t>
  </si>
  <si>
    <t>Всего по главным распорядителям бюджетных средств</t>
  </si>
  <si>
    <t>4.5.1.</t>
  </si>
  <si>
    <t>4.5.2.</t>
  </si>
  <si>
    <t>4.3.</t>
  </si>
  <si>
    <t>4.10.1.</t>
  </si>
  <si>
    <t>4.10.2.</t>
  </si>
  <si>
    <t>4.10.3.</t>
  </si>
  <si>
    <t xml:space="preserve"> на реализацию наказов избирателей депутатам Думы Ханты-Мансийского автономного округа - Югры за II квартал 2020 года</t>
  </si>
  <si>
    <t>4.1.1.</t>
  </si>
  <si>
    <t xml:space="preserve">Албина Екатерина Ивановна, с. Ломбовож Березовского района
Цель: оказание материальной помощи
</t>
  </si>
  <si>
    <t>4.1.2.</t>
  </si>
  <si>
    <t xml:space="preserve">Албин Петр Владимирович, с. Ломбовож Березовского района
Цель: оказание материальной помощи 
</t>
  </si>
  <si>
    <t>4.1.3.</t>
  </si>
  <si>
    <t xml:space="preserve">Герасимова Валентина Николаевна, с. Саранпауль Березовского района
Цель: оказание материальной помощи в размере
</t>
  </si>
  <si>
    <t>4.1.4.</t>
  </si>
  <si>
    <t xml:space="preserve">Гринец Олеся Юрьевна, пгт. Игрим Березовского района
Цель: оказание материальной помощи в размере 
</t>
  </si>
  <si>
    <t>4.1.5.</t>
  </si>
  <si>
    <t xml:space="preserve">Гындыбина Анастасия Александровна, г. Ханты-Мансийск 
Цель: оказание материальной помощи в размере 
</t>
  </si>
  <si>
    <t>4.1.6.</t>
  </si>
  <si>
    <t xml:space="preserve">Данилова Ирина Викторовна, г. Ханты-Мансийск
Цель: оказание материальной помощи в размере 
</t>
  </si>
  <si>
    <t>4.1.7.</t>
  </si>
  <si>
    <t xml:space="preserve">Доценко Ирина Борисовна, г. Сургут
Цель: оказание материальной помощи в размере
</t>
  </si>
  <si>
    <t>4.1.8</t>
  </si>
  <si>
    <t xml:space="preserve">Дунайская Наталья Михайловна, г. Ханты-Мансийск
Цель: оказание материальной помощи </t>
  </si>
  <si>
    <t>4.1.9</t>
  </si>
  <si>
    <t>Имамназарова Людмила Сергеевна, г. Ханты-Мансийск, 
Цель: оказание материальной помощи 
Цель: оказание материальной помощи</t>
  </si>
  <si>
    <t>4.1.10</t>
  </si>
  <si>
    <t>Лихачева Ирина Леонидовна, п. Ванзетур Березовского района
Цель: оказание материальной помощи</t>
  </si>
  <si>
    <t>4.1.11</t>
  </si>
  <si>
    <t>Лыткина Елена Васильевна, г. Ханты-Мансийск
Цель: оказание материальной помощи</t>
  </si>
  <si>
    <t>4.1.12</t>
  </si>
  <si>
    <t>Мезенцева Тамара Семеновна, пгт. Игрим Березовского района
Цель: оказание материальной помощи</t>
  </si>
  <si>
    <t>4.1.13.</t>
  </si>
  <si>
    <t xml:space="preserve">Немдазина Надежда Петровна, с. Саранпауль Березовского района
Цель: оказание материальной помощи </t>
  </si>
  <si>
    <t>4.1.14.</t>
  </si>
  <si>
    <t xml:space="preserve">Немкова Анастасия Дмитриевна, п. Сосьва Березовского района
Цель: оказание материальной помощи </t>
  </si>
  <si>
    <t>4.1.15.</t>
  </si>
  <si>
    <t xml:space="preserve">Попова Наталья Васильевна, г. Ханты-Мансийск
Цель: оказание материальной помощи </t>
  </si>
  <si>
    <t>4.1.16.</t>
  </si>
  <si>
    <t xml:space="preserve">Сайнахова Виктория Алексеевна, с. Саранпауль Березовского района
Цель: оказание материальной помощи </t>
  </si>
  <si>
    <t>4.1.17.</t>
  </si>
  <si>
    <t xml:space="preserve">Саратин Василий Григорьевич, пгт. Игрим Березовского района
Цель: оказание материальной помощи </t>
  </si>
  <si>
    <t>4.1.18.</t>
  </si>
  <si>
    <t>4.1.19.</t>
  </si>
  <si>
    <t xml:space="preserve">Таратова Ирина Владимировна, с. Ломбовож Березовского района
Цель: оказание материальной помощи 
</t>
  </si>
  <si>
    <t>4.1.20.</t>
  </si>
  <si>
    <t xml:space="preserve">Тихонова Елена Николаевна, с. Саранпауль Березовского района                                                                                                           Цель: оказание материальной помощи </t>
  </si>
  <si>
    <t>4.1.21.</t>
  </si>
  <si>
    <t xml:space="preserve">Хозумова Евдокия Ивановна, г. Ханты-Мансийск                                                                                                     Цель: оказание материальной помощи </t>
  </si>
  <si>
    <t>4.2.1.</t>
  </si>
  <si>
    <t xml:space="preserve">Назейкина Нина Ивановна, г. Нижневартовск 
Цель: оказание материальной помощи
</t>
  </si>
  <si>
    <t>4.2.2.</t>
  </si>
  <si>
    <t xml:space="preserve">Клейменова Нина Дмитриевна, г. Нижневартовск
Цель: оказание материальной помощи 
</t>
  </si>
  <si>
    <t>4.7.1.</t>
  </si>
  <si>
    <t xml:space="preserve">Шуляк Алксендр Николаевич, г. Сургут 
Цель: оказание материальной помощи 
</t>
  </si>
  <si>
    <t xml:space="preserve">Загайнова Нина Николаевна, с. Саранпауль Березовского района
Цель: оказание материальной помощи
</t>
  </si>
  <si>
    <t xml:space="preserve">Рочева Анастасия Олеговна, с. Саранпауль Березовского района,
Цель: оказание материальной помощи
</t>
  </si>
  <si>
    <t>4.16.1.</t>
  </si>
  <si>
    <t xml:space="preserve">Коротаева Наталья Николаевна, п. Лиственичный Кондинского района 
Цель: оказание материальной помощи
</t>
  </si>
  <si>
    <t xml:space="preserve">Таратова Евдокия Владимировна, д. Кимкьясуй Березовского района
Цель: оказание материальной помощи </t>
  </si>
  <si>
    <t xml:space="preserve">Автономное учреждение Ханты-Мансийского автономного округа – Югры "Региональный молодежный центр", г. Ханты-Мансийск
Цель: оказание финансовой помощи на организацию и проведение велопарада "Звезда Памяти" </t>
  </si>
  <si>
    <t>4.4.2.</t>
  </si>
  <si>
    <t xml:space="preserve">Бюджетное учреждение профессионального образования Ханты-Мансийского автономного округа – Югры "Нижневартовский социально-гуманитарный колледж", г. Нижневартовск
Цель: оказание финансовой помощи на приобретение оборудования и снаряжения для проведения учебно-тренировочных сборов 
</t>
  </si>
  <si>
    <t>4.5.3.</t>
  </si>
  <si>
    <t xml:space="preserve">Бюджетное учреждение профессионального образования Ханты-Мансийского автономного округа – Югры "Нижневартовский медицинский колледж", г. Нижневартовск 
Цель: оказание финансовой помощи на ремонт кабинета 
</t>
  </si>
  <si>
    <t>4.17.1</t>
  </si>
  <si>
    <t xml:space="preserve">Автономное учреждение Ханты-Мансийского автономного округа – Югры "Региональный молодежный центр", г. Ханты-Мансийск 
Цель: оказание финансовой помощи на организацию и проведение мероприятий военно-исторической реконструкции событий 1941–1945 годов
</t>
  </si>
  <si>
    <t>4.17.4.</t>
  </si>
  <si>
    <t>4.8.</t>
  </si>
  <si>
    <t xml:space="preserve">Бюджетное учреждение Ханты-Мансийского автономного округа – Югры "Государственный художественный музей", г. Ханты-Мансийск 
Цель: оказание финансовой помощи на реализацию культурно-просветительского проекта "Мир Северной женщины" </t>
  </si>
  <si>
    <t>4.11.</t>
  </si>
  <si>
    <t>Бюджетное профессиональное образовательное учреждение Ханты-Мансийского автономного округа – Югры "Сургутский колледж русской культуры им. А.С. Знаменского", г. Сургут
Цель: оказание финансовой помощи на организацию поездки для участия в музыкальном конкурсе</t>
  </si>
  <si>
    <t>4.13.2.</t>
  </si>
  <si>
    <t>4.14.1</t>
  </si>
  <si>
    <t xml:space="preserve">Бюджетное профессиональное образовательное учреждение Ханты-Мансийского автономного округа – Югры "Сургутский колледж русской культуры им. А.С. Знаменского", г. Сургут
Цель: оказание финансовой помощи на организацию поездок обучающейся, преподавателя и концертмейстера для участия в конкурсах
</t>
  </si>
  <si>
    <t xml:space="preserve">Автономное учреждение Ханты-Мансийского автономного округа – Югры "Югорский кинопрокат", г. Ханты-Мансийск  
Цель: оказание финансовой помощи на приобретение прав на полнометражные национальные фильмы для социального кинозала "Галерея кино"
</t>
  </si>
  <si>
    <t>4.16.2.</t>
  </si>
  <si>
    <t xml:space="preserve">Бюджетное учреждение Ханты-Мансийского автономного округа – Югры "Государственный художественный музей", г. Ханты-Мансийск
Цель: оказание финансовой помощи на реализацию проекта "Югра глазами художников"
</t>
  </si>
  <si>
    <t>4.17.2.</t>
  </si>
  <si>
    <t>Бюджетное учреждение Ханты-Мансийского автономного округа – Югры "Государственный художественный музей", г. Ханты-Мансийск
Цель: оказание финансовой помощи на приобретение произведения Г.М. Визель, реализацию окружного проекта "ART-Югра"</t>
  </si>
  <si>
    <t>4.17.3.</t>
  </si>
  <si>
    <t xml:space="preserve">Бюджетное учреждение Ханты-Мансийского автономного округа – Югры "Государственная библиотека Югры", г. Ханты-Мансийск
Цель: оказание финансовой помощи на переиздании книги Х.М. Лопарева "Самарово, село Тобольской губернии: хроника, воспоминания и материалы о его прошлом", издание сборника материалов "Лопаревские чтения" </t>
  </si>
  <si>
    <t>4.19.</t>
  </si>
  <si>
    <t>4.1.22.</t>
  </si>
  <si>
    <t xml:space="preserve">Автономное учреждение Ханты-Мансийского автономного округа – Югры "Югорский кинопрокат", г. Ханты-Мансийск
Цель: оказание финансовой помощи на создание документального фильма "Жива хантыйская литература"  и приобретение прав на него </t>
  </si>
  <si>
    <t>4.1.23.</t>
  </si>
  <si>
    <t>Бюджетное учреждение Ханты-Мансийского автономного округа – Югры "Театр обско-угорских народов – Солнце", г. Ханты-Мансийск
Цель: оказание финансовой помощи на приобретение автоприцепа, фаркопа и его установку, на приобретение многофункционнальных устройств и комплектующих к ним</t>
  </si>
  <si>
    <t>4.9.2.</t>
  </si>
  <si>
    <t>Бюджетное учреждение Ханты-Мансийского автономного округа – Югры "Центр адаптивного спорта", г. Ханты-Мансийск
Цель: оказание финансовой помощи на приобретение спортивного оборудования</t>
  </si>
  <si>
    <t>4.13.1</t>
  </si>
  <si>
    <t xml:space="preserve">Автономное учреждение Ханты-Мансийского автономного округа – Югры "ЮграМегаСпорт", г. Ханты-Мансийск
Цель: оказание финансовой помощи на приобретение спортивной экипировки, спортивного инвентаря </t>
  </si>
  <si>
    <t>4.4.1.</t>
  </si>
  <si>
    <t xml:space="preserve">Бюджетное учреждение Ханты-Мансийского автономного округа – Югры "Нижневартовская городская поликлиника", 
г. Нижневартовск 
Цель: оказание финансовой помощи на приобретение лабораторного оборудования
</t>
  </si>
  <si>
    <t>4.5.4.</t>
  </si>
  <si>
    <t>Бюджетное учреждение Ханты-Мансийского автономного округа – Югры "Нижневартовская окружная больница № 2", 
г. Нижневартовск
Цель: оказание финансовой помощи на приобретение компьютерного оборудования</t>
  </si>
  <si>
    <t>4.6.1.</t>
  </si>
  <si>
    <t xml:space="preserve">Бюджетное учреждение Ханты-Мансийского автономного округа – Югры "Когалымская городская больница", г. Когалым
Цель: оказание финансовой помощи на приобретение медицинского оборудования 
</t>
  </si>
  <si>
    <t>4.6.2.</t>
  </si>
  <si>
    <t>4.7.2.</t>
  </si>
  <si>
    <t xml:space="preserve">Бюджетное учреждение Ханты-Мансийского автономного округа – Югры "Пыть-Яхская окружная клиническая больница", 
г. Пыть-Ях
Цель: оказание финансовой помощи на приобретение медицинского оборудования 
</t>
  </si>
  <si>
    <t>4.9.1.</t>
  </si>
  <si>
    <t>4.10.4.</t>
  </si>
  <si>
    <t xml:space="preserve">Бюджетное учреждение Ханты-Мансийского автономного округа – Югры "Окружная клиническая больница", г. Ханты-Мансийск
Цель: оказание финансовой помощи на приобретение спортивного инвентаря
</t>
  </si>
  <si>
    <t>4.10.5.</t>
  </si>
  <si>
    <t xml:space="preserve">Бюджетное учреждение Ханты-Мансийского автономного округа – Югры "Березовская районная больница", пгт. Березово Березовского района
Цель: оказание финансовой помощи на приобретение физиотерапевтического оборудования для участковой больницы в с. Саранпауль
</t>
  </si>
  <si>
    <t>4.12.</t>
  </si>
  <si>
    <t xml:space="preserve">Бюджетное учреждение Ханты-Мансийского автономного округа – Югры "Сургутская городская клиническая поликлиника 
№ 1", г. Сургут 
Цель: оказание финансовой помощи на приобретение оргтехники 
</t>
  </si>
  <si>
    <t>4.13.3.</t>
  </si>
  <si>
    <t xml:space="preserve">Бюджетное учреждение Ханты-Мансийского автономного округа – Югры "Ханты-Мансийская районная больница", г. Ханты-Мансийск
Цель: оказание финансовой помощи на приобретение и доставку телевизоров для участковой больницы в п. Кедровый </t>
  </si>
  <si>
    <t>4.15.</t>
  </si>
  <si>
    <t xml:space="preserve">Бюджетное учреждение Ханты-Мансийского автономного округа – Югры "Лангепасская городская больница", г. Лангепас 
Цель: оказание финансовой помощи на приобретение мебели, текстового экрана, кулеров </t>
  </si>
  <si>
    <t>4.18.</t>
  </si>
  <si>
    <t xml:space="preserve">Бюджетное учреждение Ханты-Мансийского автономного округа – Югры "Радужнинская городская больница", г. Радужный 
Цель: оказание финансовой помощи  на приобретение медицинского и технологического оборудования </t>
  </si>
  <si>
    <t xml:space="preserve">Бюджетное учреждение Ханты-Мансийского автономного округа – Югры "Сургутская городская клиническая поликлиника 
№ 1", г. Сургут 
Цель: оказание финансовой помощи на приобретение компьютерной техники, многофункциональных устройств для печати </t>
  </si>
  <si>
    <t xml:space="preserve">В подписании соц.контракта отказано решением комисии, т.к. ранее в текущем году  КУ "Центр социальных выплат Югры" было выплаченно 40 000,00 руб. </t>
  </si>
  <si>
    <t xml:space="preserve">Автономное учреждение Ханты-Мансийского автономного округа – Югры "Югорский кинопрокат", г. Ханты-Мансийск
Цель: оказание финансовой помощи на создание документального фильма "Жива хантыйская литература" и приобретение прав на него
</t>
  </si>
  <si>
    <t>Бюджетное общеобразовательное учреждение Ханты-Мансийского автономного округа – Югры "Югорский физико-математический лицей-интернат", г. Ханты-Мансийск
Цель: оказание финансовой помощи на приобретение светотехнического оборудования</t>
  </si>
  <si>
    <t>4.14.2.</t>
  </si>
  <si>
    <t xml:space="preserve">Бюджетное учреждение Ханты-Мансийского автономного округа – Югры "Государственный художественный музей", г. Ханты-Мансийск
Цель: оказание финансовой помощи на приобретение произведения Г.М. Визель, проведение выставок экологического плаката и детского рисунка"
</t>
  </si>
  <si>
    <t xml:space="preserve">Бюджетное учреждение Ханты-Мансийского автономного округа – Югры "Няганская окружная больница", г. Нягань
Цель: оказание финансовой помощи на приобретение и доставку медицинского оборудования" </t>
  </si>
  <si>
    <t xml:space="preserve">Бюджетное учреждение Ханты-Мансийского автономного округа – Югры "Окружной клинический лечебно-реабилитационный центр", г. Ханты-Мансийск 
Цель: оказание финансовой помощи на приобретение поручней, оборудования и материалов для санузла, матрацев, проведение монтажных работ
</t>
  </si>
  <si>
    <t xml:space="preserve">Автономное учреждение Ханты-Мансийского автономного округа – Югры "Региональный молодежный центр", г. Ханты-Мансийск
Цель: оказание финансовой помощи на проведение патриотической акции "Победа в каждом из нас", посвященной 75-й годовщине со Дня Победы в Великой Отечественной войне
</t>
  </si>
  <si>
    <t>Бюджетное учреждение Ханты-Мансийского автономного округа – Югры "Лангепасская городская больница", г. Лангепас
Цель: оказание финансовой помощи на приобретение медицинского оборудования, стиральной машины, пульсоксиметров, термометров</t>
  </si>
  <si>
    <t xml:space="preserve">Бюджетное профессиональное образовательное учреждение Ханты-Мансийского автономного округа – Югры "Колледж-интернат Центр искусств для одаренных детей Севера", г. Ханты-Мансийск
Цель: оказание финансовой помощи на участие воспитанников и педагога в Международной летней творческой школе для одаренных детей и их педагогов
</t>
  </si>
  <si>
    <t>4.10.1</t>
  </si>
  <si>
    <t>Экономия сложившаяся в результате котировок</t>
  </si>
  <si>
    <t>Экономия по результатам  торговых процедур</t>
  </si>
  <si>
    <t xml:space="preserve"> </t>
  </si>
  <si>
    <t xml:space="preserve"> к пояснительной записке</t>
  </si>
  <si>
    <t>Приложение 11.2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</si>
</sst>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\-??_р_._-;_-@_-"/>
    <numFmt numFmtId="165" formatCode="#,##0.00_р_."/>
    <numFmt numFmtId="166" formatCode="#,##0.00_ ;\-#,##0.00\ "/>
  </numFmts>
  <fonts count="10" x14ac:knownFonts="1">
    <font>
      <sz val="10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rgb="FF000000"/>
      <name val="Times New Roman"/>
      <family val="2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8" fillId="0" borderId="0" applyBorder="0" applyProtection="0"/>
  </cellStyleXfs>
  <cellXfs count="34">
    <xf numFmtId="0" fontId="0" fillId="0" borderId="0" xfId="0"/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4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166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860D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99FFCC"/>
      <color rgb="FFFF7C80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8"/>
  <sheetViews>
    <sheetView tabSelected="1" topLeftCell="A74" zoomScale="93" zoomScaleNormal="93" workbookViewId="0">
      <selection activeCell="A71" sqref="A71:XFD72"/>
    </sheetView>
  </sheetViews>
  <sheetFormatPr defaultColWidth="8.77734375" defaultRowHeight="15.6" x14ac:dyDescent="0.3"/>
  <cols>
    <col min="1" max="1" width="16.33203125" style="3" customWidth="1"/>
    <col min="2" max="2" width="54" style="4" customWidth="1"/>
    <col min="3" max="3" width="21.33203125" style="5" customWidth="1"/>
    <col min="4" max="4" width="19.6640625" style="6" customWidth="1"/>
    <col min="5" max="5" width="18.6640625" style="6" customWidth="1"/>
    <col min="6" max="6" width="46.44140625" style="22" customWidth="1"/>
    <col min="7" max="1024" width="9.33203125" style="6" customWidth="1"/>
    <col min="1025" max="16384" width="8.77734375" style="7"/>
  </cols>
  <sheetData>
    <row r="1" spans="1:1024" x14ac:dyDescent="0.25">
      <c r="D1" s="32" t="s">
        <v>145</v>
      </c>
      <c r="E1" s="32"/>
      <c r="F1" s="32"/>
    </row>
    <row r="2" spans="1:1024" x14ac:dyDescent="0.25">
      <c r="F2" s="10" t="s">
        <v>144</v>
      </c>
    </row>
    <row r="4" spans="1:1024" x14ac:dyDescent="0.25">
      <c r="A4" s="33" t="s">
        <v>0</v>
      </c>
      <c r="B4" s="33"/>
      <c r="C4" s="33"/>
      <c r="D4" s="33"/>
      <c r="E4" s="33"/>
      <c r="F4" s="33"/>
    </row>
    <row r="5" spans="1:1024" x14ac:dyDescent="0.25">
      <c r="A5" s="33" t="s">
        <v>23</v>
      </c>
      <c r="B5" s="33"/>
      <c r="C5" s="33"/>
      <c r="D5" s="33"/>
      <c r="E5" s="33"/>
      <c r="F5" s="33"/>
    </row>
    <row r="6" spans="1:1024" x14ac:dyDescent="0.3">
      <c r="A6" s="8"/>
      <c r="B6" s="8"/>
      <c r="C6" s="8" t="s">
        <v>1</v>
      </c>
      <c r="D6" s="9"/>
      <c r="E6" s="9"/>
      <c r="F6" s="9"/>
    </row>
    <row r="7" spans="1:1024" x14ac:dyDescent="0.25">
      <c r="F7" s="10" t="s">
        <v>2</v>
      </c>
    </row>
    <row r="8" spans="1:1024" s="31" customFormat="1" ht="159.6" customHeight="1" x14ac:dyDescent="0.25">
      <c r="A8" s="28" t="s">
        <v>3</v>
      </c>
      <c r="B8" s="29" t="s">
        <v>4</v>
      </c>
      <c r="C8" s="30" t="s">
        <v>5</v>
      </c>
      <c r="D8" s="30" t="s">
        <v>6</v>
      </c>
      <c r="E8" s="30" t="s">
        <v>7</v>
      </c>
      <c r="F8" s="30" t="s">
        <v>8</v>
      </c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  <c r="JW8" s="6"/>
      <c r="JX8" s="6"/>
      <c r="JY8" s="6"/>
      <c r="JZ8" s="6"/>
      <c r="KA8" s="6"/>
      <c r="KB8" s="6"/>
      <c r="KC8" s="6"/>
      <c r="KD8" s="6"/>
      <c r="KE8" s="6"/>
      <c r="KF8" s="6"/>
      <c r="KG8" s="6"/>
      <c r="KH8" s="6"/>
      <c r="KI8" s="6"/>
      <c r="KJ8" s="6"/>
      <c r="KK8" s="6"/>
      <c r="KL8" s="6"/>
      <c r="KM8" s="6"/>
      <c r="KN8" s="6"/>
      <c r="KO8" s="6"/>
      <c r="KP8" s="6"/>
      <c r="KQ8" s="6"/>
      <c r="KR8" s="6"/>
      <c r="KS8" s="6"/>
      <c r="KT8" s="6"/>
      <c r="KU8" s="6"/>
      <c r="KV8" s="6"/>
      <c r="KW8" s="6"/>
      <c r="KX8" s="6"/>
      <c r="KY8" s="6"/>
      <c r="KZ8" s="6"/>
      <c r="LA8" s="6"/>
      <c r="LB8" s="6"/>
      <c r="LC8" s="6"/>
      <c r="LD8" s="6"/>
      <c r="LE8" s="6"/>
      <c r="LF8" s="6"/>
      <c r="LG8" s="6"/>
      <c r="LH8" s="6"/>
      <c r="LI8" s="6"/>
      <c r="LJ8" s="6"/>
      <c r="LK8" s="6"/>
      <c r="LL8" s="6"/>
      <c r="LM8" s="6"/>
      <c r="LN8" s="6"/>
      <c r="LO8" s="6"/>
      <c r="LP8" s="6"/>
      <c r="LQ8" s="6"/>
      <c r="LR8" s="6"/>
      <c r="LS8" s="6"/>
      <c r="LT8" s="6"/>
      <c r="LU8" s="6"/>
      <c r="LV8" s="6"/>
      <c r="LW8" s="6"/>
      <c r="LX8" s="6"/>
      <c r="LY8" s="6"/>
      <c r="LZ8" s="6"/>
      <c r="MA8" s="6"/>
      <c r="MB8" s="6"/>
      <c r="MC8" s="6"/>
      <c r="MD8" s="6"/>
      <c r="ME8" s="6"/>
      <c r="MF8" s="6"/>
      <c r="MG8" s="6"/>
      <c r="MH8" s="6"/>
      <c r="MI8" s="6"/>
      <c r="MJ8" s="6"/>
      <c r="MK8" s="6"/>
      <c r="ML8" s="6"/>
      <c r="MM8" s="6"/>
      <c r="MN8" s="6"/>
      <c r="MO8" s="6"/>
      <c r="MP8" s="6"/>
      <c r="MQ8" s="6"/>
      <c r="MR8" s="6"/>
      <c r="MS8" s="6"/>
      <c r="MT8" s="6"/>
      <c r="MU8" s="6"/>
      <c r="MV8" s="6"/>
      <c r="MW8" s="6"/>
      <c r="MX8" s="6"/>
      <c r="MY8" s="6"/>
      <c r="MZ8" s="6"/>
      <c r="NA8" s="6"/>
      <c r="NB8" s="6"/>
      <c r="NC8" s="6"/>
      <c r="ND8" s="6"/>
      <c r="NE8" s="6"/>
      <c r="NF8" s="6"/>
      <c r="NG8" s="6"/>
      <c r="NH8" s="6"/>
      <c r="NI8" s="6"/>
      <c r="NJ8" s="6"/>
      <c r="NK8" s="6"/>
      <c r="NL8" s="6"/>
      <c r="NM8" s="6"/>
      <c r="NN8" s="6"/>
      <c r="NO8" s="6"/>
      <c r="NP8" s="6"/>
      <c r="NQ8" s="6"/>
      <c r="NR8" s="6"/>
      <c r="NS8" s="6"/>
      <c r="NT8" s="6"/>
      <c r="NU8" s="6"/>
      <c r="NV8" s="6"/>
      <c r="NW8" s="6"/>
      <c r="NX8" s="6"/>
      <c r="NY8" s="6"/>
      <c r="NZ8" s="6"/>
      <c r="OA8" s="6"/>
      <c r="OB8" s="6"/>
      <c r="OC8" s="6"/>
      <c r="OD8" s="6"/>
      <c r="OE8" s="6"/>
      <c r="OF8" s="6"/>
      <c r="OG8" s="6"/>
      <c r="OH8" s="6"/>
      <c r="OI8" s="6"/>
      <c r="OJ8" s="6"/>
      <c r="OK8" s="6"/>
      <c r="OL8" s="6"/>
      <c r="OM8" s="6"/>
      <c r="ON8" s="6"/>
      <c r="OO8" s="6"/>
      <c r="OP8" s="6"/>
      <c r="OQ8" s="6"/>
      <c r="OR8" s="6"/>
      <c r="OS8" s="6"/>
      <c r="OT8" s="6"/>
      <c r="OU8" s="6"/>
      <c r="OV8" s="6"/>
      <c r="OW8" s="6"/>
      <c r="OX8" s="6"/>
      <c r="OY8" s="6"/>
      <c r="OZ8" s="6"/>
      <c r="PA8" s="6"/>
      <c r="PB8" s="6"/>
      <c r="PC8" s="6"/>
      <c r="PD8" s="6"/>
      <c r="PE8" s="6"/>
      <c r="PF8" s="6"/>
      <c r="PG8" s="6"/>
      <c r="PH8" s="6"/>
      <c r="PI8" s="6"/>
      <c r="PJ8" s="6"/>
      <c r="PK8" s="6"/>
      <c r="PL8" s="6"/>
      <c r="PM8" s="6"/>
      <c r="PN8" s="6"/>
      <c r="PO8" s="6"/>
      <c r="PP8" s="6"/>
      <c r="PQ8" s="6"/>
      <c r="PR8" s="6"/>
      <c r="PS8" s="6"/>
      <c r="PT8" s="6"/>
      <c r="PU8" s="6"/>
      <c r="PV8" s="6"/>
      <c r="PW8" s="6"/>
      <c r="PX8" s="6"/>
      <c r="PY8" s="6"/>
      <c r="PZ8" s="6"/>
      <c r="QA8" s="6"/>
      <c r="QB8" s="6"/>
      <c r="QC8" s="6"/>
      <c r="QD8" s="6"/>
      <c r="QE8" s="6"/>
      <c r="QF8" s="6"/>
      <c r="QG8" s="6"/>
      <c r="QH8" s="6"/>
      <c r="QI8" s="6"/>
      <c r="QJ8" s="6"/>
      <c r="QK8" s="6"/>
      <c r="QL8" s="6"/>
      <c r="QM8" s="6"/>
      <c r="QN8" s="6"/>
      <c r="QO8" s="6"/>
      <c r="QP8" s="6"/>
      <c r="QQ8" s="6"/>
      <c r="QR8" s="6"/>
      <c r="QS8" s="6"/>
      <c r="QT8" s="6"/>
      <c r="QU8" s="6"/>
      <c r="QV8" s="6"/>
      <c r="QW8" s="6"/>
      <c r="QX8" s="6"/>
      <c r="QY8" s="6"/>
      <c r="QZ8" s="6"/>
      <c r="RA8" s="6"/>
      <c r="RB8" s="6"/>
      <c r="RC8" s="6"/>
      <c r="RD8" s="6"/>
      <c r="RE8" s="6"/>
      <c r="RF8" s="6"/>
      <c r="RG8" s="6"/>
      <c r="RH8" s="6"/>
      <c r="RI8" s="6"/>
      <c r="RJ8" s="6"/>
      <c r="RK8" s="6"/>
      <c r="RL8" s="6"/>
      <c r="RM8" s="6"/>
      <c r="RN8" s="6"/>
      <c r="RO8" s="6"/>
      <c r="RP8" s="6"/>
      <c r="RQ8" s="6"/>
      <c r="RR8" s="6"/>
      <c r="RS8" s="6"/>
      <c r="RT8" s="6"/>
      <c r="RU8" s="6"/>
      <c r="RV8" s="6"/>
      <c r="RW8" s="6"/>
      <c r="RX8" s="6"/>
      <c r="RY8" s="6"/>
      <c r="RZ8" s="6"/>
      <c r="SA8" s="6"/>
      <c r="SB8" s="6"/>
      <c r="SC8" s="6"/>
      <c r="SD8" s="6"/>
      <c r="SE8" s="6"/>
      <c r="SF8" s="6"/>
      <c r="SG8" s="6"/>
      <c r="SH8" s="6"/>
      <c r="SI8" s="6"/>
      <c r="SJ8" s="6"/>
      <c r="SK8" s="6"/>
      <c r="SL8" s="6"/>
      <c r="SM8" s="6"/>
      <c r="SN8" s="6"/>
      <c r="SO8" s="6"/>
      <c r="SP8" s="6"/>
      <c r="SQ8" s="6"/>
      <c r="SR8" s="6"/>
      <c r="SS8" s="6"/>
      <c r="ST8" s="6"/>
      <c r="SU8" s="6"/>
      <c r="SV8" s="6"/>
      <c r="SW8" s="6"/>
      <c r="SX8" s="6"/>
      <c r="SY8" s="6"/>
      <c r="SZ8" s="6"/>
      <c r="TA8" s="6"/>
      <c r="TB8" s="6"/>
      <c r="TC8" s="6"/>
      <c r="TD8" s="6"/>
      <c r="TE8" s="6"/>
      <c r="TF8" s="6"/>
      <c r="TG8" s="6"/>
      <c r="TH8" s="6"/>
      <c r="TI8" s="6"/>
      <c r="TJ8" s="6"/>
      <c r="TK8" s="6"/>
      <c r="TL8" s="6"/>
      <c r="TM8" s="6"/>
      <c r="TN8" s="6"/>
      <c r="TO8" s="6"/>
      <c r="TP8" s="6"/>
      <c r="TQ8" s="6"/>
      <c r="TR8" s="6"/>
      <c r="TS8" s="6"/>
      <c r="TT8" s="6"/>
      <c r="TU8" s="6"/>
      <c r="TV8" s="6"/>
      <c r="TW8" s="6"/>
      <c r="TX8" s="6"/>
      <c r="TY8" s="6"/>
      <c r="TZ8" s="6"/>
      <c r="UA8" s="6"/>
      <c r="UB8" s="6"/>
      <c r="UC8" s="6"/>
      <c r="UD8" s="6"/>
      <c r="UE8" s="6"/>
      <c r="UF8" s="6"/>
      <c r="UG8" s="6"/>
      <c r="UH8" s="6"/>
      <c r="UI8" s="6"/>
      <c r="UJ8" s="6"/>
      <c r="UK8" s="6"/>
      <c r="UL8" s="6"/>
      <c r="UM8" s="6"/>
      <c r="UN8" s="6"/>
      <c r="UO8" s="6"/>
      <c r="UP8" s="6"/>
      <c r="UQ8" s="6"/>
      <c r="UR8" s="6"/>
      <c r="US8" s="6"/>
      <c r="UT8" s="6"/>
      <c r="UU8" s="6"/>
      <c r="UV8" s="6"/>
      <c r="UW8" s="6"/>
      <c r="UX8" s="6"/>
      <c r="UY8" s="6"/>
      <c r="UZ8" s="6"/>
      <c r="VA8" s="6"/>
      <c r="VB8" s="6"/>
      <c r="VC8" s="6"/>
      <c r="VD8" s="6"/>
      <c r="VE8" s="6"/>
      <c r="VF8" s="6"/>
      <c r="VG8" s="6"/>
      <c r="VH8" s="6"/>
      <c r="VI8" s="6"/>
      <c r="VJ8" s="6"/>
      <c r="VK8" s="6"/>
      <c r="VL8" s="6"/>
      <c r="VM8" s="6"/>
      <c r="VN8" s="6"/>
      <c r="VO8" s="6"/>
      <c r="VP8" s="6"/>
      <c r="VQ8" s="6"/>
      <c r="VR8" s="6"/>
      <c r="VS8" s="6"/>
      <c r="VT8" s="6"/>
      <c r="VU8" s="6"/>
      <c r="VV8" s="6"/>
      <c r="VW8" s="6"/>
      <c r="VX8" s="6"/>
      <c r="VY8" s="6"/>
      <c r="VZ8" s="6"/>
      <c r="WA8" s="6"/>
      <c r="WB8" s="6"/>
      <c r="WC8" s="6"/>
      <c r="WD8" s="6"/>
      <c r="WE8" s="6"/>
      <c r="WF8" s="6"/>
      <c r="WG8" s="6"/>
      <c r="WH8" s="6"/>
      <c r="WI8" s="6"/>
      <c r="WJ8" s="6"/>
      <c r="WK8" s="6"/>
      <c r="WL8" s="6"/>
      <c r="WM8" s="6"/>
      <c r="WN8" s="6"/>
      <c r="WO8" s="6"/>
      <c r="WP8" s="6"/>
      <c r="WQ8" s="6"/>
      <c r="WR8" s="6"/>
      <c r="WS8" s="6"/>
      <c r="WT8" s="6"/>
      <c r="WU8" s="6"/>
      <c r="WV8" s="6"/>
      <c r="WW8" s="6"/>
      <c r="WX8" s="6"/>
      <c r="WY8" s="6"/>
      <c r="WZ8" s="6"/>
      <c r="XA8" s="6"/>
      <c r="XB8" s="6"/>
      <c r="XC8" s="6"/>
      <c r="XD8" s="6"/>
      <c r="XE8" s="6"/>
      <c r="XF8" s="6"/>
      <c r="XG8" s="6"/>
      <c r="XH8" s="6"/>
      <c r="XI8" s="6"/>
      <c r="XJ8" s="6"/>
      <c r="XK8" s="6"/>
      <c r="XL8" s="6"/>
      <c r="XM8" s="6"/>
      <c r="XN8" s="6"/>
      <c r="XO8" s="6"/>
      <c r="XP8" s="6"/>
      <c r="XQ8" s="6"/>
      <c r="XR8" s="6"/>
      <c r="XS8" s="6"/>
      <c r="XT8" s="6"/>
      <c r="XU8" s="6"/>
      <c r="XV8" s="6"/>
      <c r="XW8" s="6"/>
      <c r="XX8" s="6"/>
      <c r="XY8" s="6"/>
      <c r="XZ8" s="6"/>
      <c r="YA8" s="6"/>
      <c r="YB8" s="6"/>
      <c r="YC8" s="6"/>
      <c r="YD8" s="6"/>
      <c r="YE8" s="6"/>
      <c r="YF8" s="6"/>
      <c r="YG8" s="6"/>
      <c r="YH8" s="6"/>
      <c r="YI8" s="6"/>
      <c r="YJ8" s="6"/>
      <c r="YK8" s="6"/>
      <c r="YL8" s="6"/>
      <c r="YM8" s="6"/>
      <c r="YN8" s="6"/>
      <c r="YO8" s="6"/>
      <c r="YP8" s="6"/>
      <c r="YQ8" s="6"/>
      <c r="YR8" s="6"/>
      <c r="YS8" s="6"/>
      <c r="YT8" s="6"/>
      <c r="YU8" s="6"/>
      <c r="YV8" s="6"/>
      <c r="YW8" s="6"/>
      <c r="YX8" s="6"/>
      <c r="YY8" s="6"/>
      <c r="YZ8" s="6"/>
      <c r="ZA8" s="6"/>
      <c r="ZB8" s="6"/>
      <c r="ZC8" s="6"/>
      <c r="ZD8" s="6"/>
      <c r="ZE8" s="6"/>
      <c r="ZF8" s="6"/>
      <c r="ZG8" s="6"/>
      <c r="ZH8" s="6"/>
      <c r="ZI8" s="6"/>
      <c r="ZJ8" s="6"/>
      <c r="ZK8" s="6"/>
      <c r="ZL8" s="6"/>
      <c r="ZM8" s="6"/>
      <c r="ZN8" s="6"/>
      <c r="ZO8" s="6"/>
      <c r="ZP8" s="6"/>
      <c r="ZQ8" s="6"/>
      <c r="ZR8" s="6"/>
      <c r="ZS8" s="6"/>
      <c r="ZT8" s="6"/>
      <c r="ZU8" s="6"/>
      <c r="ZV8" s="6"/>
      <c r="ZW8" s="6"/>
      <c r="ZX8" s="6"/>
      <c r="ZY8" s="6"/>
      <c r="ZZ8" s="6"/>
      <c r="AAA8" s="6"/>
      <c r="AAB8" s="6"/>
      <c r="AAC8" s="6"/>
      <c r="AAD8" s="6"/>
      <c r="AAE8" s="6"/>
      <c r="AAF8" s="6"/>
      <c r="AAG8" s="6"/>
      <c r="AAH8" s="6"/>
      <c r="AAI8" s="6"/>
      <c r="AAJ8" s="6"/>
      <c r="AAK8" s="6"/>
      <c r="AAL8" s="6"/>
      <c r="AAM8" s="6"/>
      <c r="AAN8" s="6"/>
      <c r="AAO8" s="6"/>
      <c r="AAP8" s="6"/>
      <c r="AAQ8" s="6"/>
      <c r="AAR8" s="6"/>
      <c r="AAS8" s="6"/>
      <c r="AAT8" s="6"/>
      <c r="AAU8" s="6"/>
      <c r="AAV8" s="6"/>
      <c r="AAW8" s="6"/>
      <c r="AAX8" s="6"/>
      <c r="AAY8" s="6"/>
      <c r="AAZ8" s="6"/>
      <c r="ABA8" s="6"/>
      <c r="ABB8" s="6"/>
      <c r="ABC8" s="6"/>
      <c r="ABD8" s="6"/>
      <c r="ABE8" s="6"/>
      <c r="ABF8" s="6"/>
      <c r="ABG8" s="6"/>
      <c r="ABH8" s="6"/>
      <c r="ABI8" s="6"/>
      <c r="ABJ8" s="6"/>
      <c r="ABK8" s="6"/>
      <c r="ABL8" s="6"/>
      <c r="ABM8" s="6"/>
      <c r="ABN8" s="6"/>
      <c r="ABO8" s="6"/>
      <c r="ABP8" s="6"/>
      <c r="ABQ8" s="6"/>
      <c r="ABR8" s="6"/>
      <c r="ABS8" s="6"/>
      <c r="ABT8" s="6"/>
      <c r="ABU8" s="6"/>
      <c r="ABV8" s="6"/>
      <c r="ABW8" s="6"/>
      <c r="ABX8" s="6"/>
      <c r="ABY8" s="6"/>
      <c r="ABZ8" s="6"/>
      <c r="ACA8" s="6"/>
      <c r="ACB8" s="6"/>
      <c r="ACC8" s="6"/>
      <c r="ACD8" s="6"/>
      <c r="ACE8" s="6"/>
      <c r="ACF8" s="6"/>
      <c r="ACG8" s="6"/>
      <c r="ACH8" s="6"/>
      <c r="ACI8" s="6"/>
      <c r="ACJ8" s="6"/>
      <c r="ACK8" s="6"/>
      <c r="ACL8" s="6"/>
      <c r="ACM8" s="6"/>
      <c r="ACN8" s="6"/>
      <c r="ACO8" s="6"/>
      <c r="ACP8" s="6"/>
      <c r="ACQ8" s="6"/>
      <c r="ACR8" s="6"/>
      <c r="ACS8" s="6"/>
      <c r="ACT8" s="6"/>
      <c r="ACU8" s="6"/>
      <c r="ACV8" s="6"/>
      <c r="ACW8" s="6"/>
      <c r="ACX8" s="6"/>
      <c r="ACY8" s="6"/>
      <c r="ACZ8" s="6"/>
      <c r="ADA8" s="6"/>
      <c r="ADB8" s="6"/>
      <c r="ADC8" s="6"/>
      <c r="ADD8" s="6"/>
      <c r="ADE8" s="6"/>
      <c r="ADF8" s="6"/>
      <c r="ADG8" s="6"/>
      <c r="ADH8" s="6"/>
      <c r="ADI8" s="6"/>
      <c r="ADJ8" s="6"/>
      <c r="ADK8" s="6"/>
      <c r="ADL8" s="6"/>
      <c r="ADM8" s="6"/>
      <c r="ADN8" s="6"/>
      <c r="ADO8" s="6"/>
      <c r="ADP8" s="6"/>
      <c r="ADQ8" s="6"/>
      <c r="ADR8" s="6"/>
      <c r="ADS8" s="6"/>
      <c r="ADT8" s="6"/>
      <c r="ADU8" s="6"/>
      <c r="ADV8" s="6"/>
      <c r="ADW8" s="6"/>
      <c r="ADX8" s="6"/>
      <c r="ADY8" s="6"/>
      <c r="ADZ8" s="6"/>
      <c r="AEA8" s="6"/>
      <c r="AEB8" s="6"/>
      <c r="AEC8" s="6"/>
      <c r="AED8" s="6"/>
      <c r="AEE8" s="6"/>
      <c r="AEF8" s="6"/>
      <c r="AEG8" s="6"/>
      <c r="AEH8" s="6"/>
      <c r="AEI8" s="6"/>
      <c r="AEJ8" s="6"/>
      <c r="AEK8" s="6"/>
      <c r="AEL8" s="6"/>
      <c r="AEM8" s="6"/>
      <c r="AEN8" s="6"/>
      <c r="AEO8" s="6"/>
      <c r="AEP8" s="6"/>
      <c r="AEQ8" s="6"/>
      <c r="AER8" s="6"/>
      <c r="AES8" s="6"/>
      <c r="AET8" s="6"/>
      <c r="AEU8" s="6"/>
      <c r="AEV8" s="6"/>
      <c r="AEW8" s="6"/>
      <c r="AEX8" s="6"/>
      <c r="AEY8" s="6"/>
      <c r="AEZ8" s="6"/>
      <c r="AFA8" s="6"/>
      <c r="AFB8" s="6"/>
      <c r="AFC8" s="6"/>
      <c r="AFD8" s="6"/>
      <c r="AFE8" s="6"/>
      <c r="AFF8" s="6"/>
      <c r="AFG8" s="6"/>
      <c r="AFH8" s="6"/>
      <c r="AFI8" s="6"/>
      <c r="AFJ8" s="6"/>
      <c r="AFK8" s="6"/>
      <c r="AFL8" s="6"/>
      <c r="AFM8" s="6"/>
      <c r="AFN8" s="6"/>
      <c r="AFO8" s="6"/>
      <c r="AFP8" s="6"/>
      <c r="AFQ8" s="6"/>
      <c r="AFR8" s="6"/>
      <c r="AFS8" s="6"/>
      <c r="AFT8" s="6"/>
      <c r="AFU8" s="6"/>
      <c r="AFV8" s="6"/>
      <c r="AFW8" s="6"/>
      <c r="AFX8" s="6"/>
      <c r="AFY8" s="6"/>
      <c r="AFZ8" s="6"/>
      <c r="AGA8" s="6"/>
      <c r="AGB8" s="6"/>
      <c r="AGC8" s="6"/>
      <c r="AGD8" s="6"/>
      <c r="AGE8" s="6"/>
      <c r="AGF8" s="6"/>
      <c r="AGG8" s="6"/>
      <c r="AGH8" s="6"/>
      <c r="AGI8" s="6"/>
      <c r="AGJ8" s="6"/>
      <c r="AGK8" s="6"/>
      <c r="AGL8" s="6"/>
      <c r="AGM8" s="6"/>
      <c r="AGN8" s="6"/>
      <c r="AGO8" s="6"/>
      <c r="AGP8" s="6"/>
      <c r="AGQ8" s="6"/>
      <c r="AGR8" s="6"/>
      <c r="AGS8" s="6"/>
      <c r="AGT8" s="6"/>
      <c r="AGU8" s="6"/>
      <c r="AGV8" s="6"/>
      <c r="AGW8" s="6"/>
      <c r="AGX8" s="6"/>
      <c r="AGY8" s="6"/>
      <c r="AGZ8" s="6"/>
      <c r="AHA8" s="6"/>
      <c r="AHB8" s="6"/>
      <c r="AHC8" s="6"/>
      <c r="AHD8" s="6"/>
      <c r="AHE8" s="6"/>
      <c r="AHF8" s="6"/>
      <c r="AHG8" s="6"/>
      <c r="AHH8" s="6"/>
      <c r="AHI8" s="6"/>
      <c r="AHJ8" s="6"/>
      <c r="AHK8" s="6"/>
      <c r="AHL8" s="6"/>
      <c r="AHM8" s="6"/>
      <c r="AHN8" s="6"/>
      <c r="AHO8" s="6"/>
      <c r="AHP8" s="6"/>
      <c r="AHQ8" s="6"/>
      <c r="AHR8" s="6"/>
      <c r="AHS8" s="6"/>
      <c r="AHT8" s="6"/>
      <c r="AHU8" s="6"/>
      <c r="AHV8" s="6"/>
      <c r="AHW8" s="6"/>
      <c r="AHX8" s="6"/>
      <c r="AHY8" s="6"/>
      <c r="AHZ8" s="6"/>
      <c r="AIA8" s="6"/>
      <c r="AIB8" s="6"/>
      <c r="AIC8" s="6"/>
      <c r="AID8" s="6"/>
      <c r="AIE8" s="6"/>
      <c r="AIF8" s="6"/>
      <c r="AIG8" s="6"/>
      <c r="AIH8" s="6"/>
      <c r="AII8" s="6"/>
      <c r="AIJ8" s="6"/>
      <c r="AIK8" s="6"/>
      <c r="AIL8" s="6"/>
      <c r="AIM8" s="6"/>
      <c r="AIN8" s="6"/>
      <c r="AIO8" s="6"/>
      <c r="AIP8" s="6"/>
      <c r="AIQ8" s="6"/>
      <c r="AIR8" s="6"/>
      <c r="AIS8" s="6"/>
      <c r="AIT8" s="6"/>
      <c r="AIU8" s="6"/>
      <c r="AIV8" s="6"/>
      <c r="AIW8" s="6"/>
      <c r="AIX8" s="6"/>
      <c r="AIY8" s="6"/>
      <c r="AIZ8" s="6"/>
      <c r="AJA8" s="6"/>
      <c r="AJB8" s="6"/>
      <c r="AJC8" s="6"/>
      <c r="AJD8" s="6"/>
      <c r="AJE8" s="6"/>
      <c r="AJF8" s="6"/>
      <c r="AJG8" s="6"/>
      <c r="AJH8" s="6"/>
      <c r="AJI8" s="6"/>
      <c r="AJJ8" s="6"/>
      <c r="AJK8" s="6"/>
      <c r="AJL8" s="6"/>
      <c r="AJM8" s="6"/>
      <c r="AJN8" s="6"/>
      <c r="AJO8" s="6"/>
      <c r="AJP8" s="6"/>
      <c r="AJQ8" s="6"/>
      <c r="AJR8" s="6"/>
      <c r="AJS8" s="6"/>
      <c r="AJT8" s="6"/>
      <c r="AJU8" s="6"/>
      <c r="AJV8" s="6"/>
      <c r="AJW8" s="6"/>
      <c r="AJX8" s="6"/>
      <c r="AJY8" s="6"/>
      <c r="AJZ8" s="6"/>
      <c r="AKA8" s="6"/>
      <c r="AKB8" s="6"/>
      <c r="AKC8" s="6"/>
      <c r="AKD8" s="6"/>
      <c r="AKE8" s="6"/>
      <c r="AKF8" s="6"/>
      <c r="AKG8" s="6"/>
      <c r="AKH8" s="6"/>
      <c r="AKI8" s="6"/>
      <c r="AKJ8" s="6"/>
      <c r="AKK8" s="6"/>
      <c r="AKL8" s="6"/>
      <c r="AKM8" s="6"/>
      <c r="AKN8" s="6"/>
      <c r="AKO8" s="6"/>
      <c r="AKP8" s="6"/>
      <c r="AKQ8" s="6"/>
      <c r="AKR8" s="6"/>
      <c r="AKS8" s="6"/>
      <c r="AKT8" s="6"/>
      <c r="AKU8" s="6"/>
      <c r="AKV8" s="6"/>
      <c r="AKW8" s="6"/>
      <c r="AKX8" s="6"/>
      <c r="AKY8" s="6"/>
      <c r="AKZ8" s="6"/>
      <c r="ALA8" s="6"/>
      <c r="ALB8" s="6"/>
      <c r="ALC8" s="6"/>
      <c r="ALD8" s="6"/>
      <c r="ALE8" s="6"/>
      <c r="ALF8" s="6"/>
      <c r="ALG8" s="6"/>
      <c r="ALH8" s="6"/>
      <c r="ALI8" s="6"/>
      <c r="ALJ8" s="6"/>
      <c r="ALK8" s="6"/>
      <c r="ALL8" s="6"/>
      <c r="ALM8" s="6"/>
      <c r="ALN8" s="6"/>
      <c r="ALO8" s="6"/>
      <c r="ALP8" s="6"/>
      <c r="ALQ8" s="6"/>
      <c r="ALR8" s="6"/>
      <c r="ALS8" s="6"/>
      <c r="ALT8" s="6"/>
      <c r="ALU8" s="6"/>
      <c r="ALV8" s="6"/>
      <c r="ALW8" s="6"/>
      <c r="ALX8" s="6"/>
      <c r="ALY8" s="6"/>
      <c r="ALZ8" s="6"/>
      <c r="AMA8" s="6"/>
      <c r="AMB8" s="6"/>
      <c r="AMC8" s="6"/>
      <c r="AMD8" s="6"/>
      <c r="AME8" s="6"/>
      <c r="AMF8" s="6"/>
      <c r="AMG8" s="6"/>
      <c r="AMH8" s="6"/>
      <c r="AMI8" s="6"/>
      <c r="AMJ8" s="6"/>
    </row>
    <row r="9" spans="1:1024" x14ac:dyDescent="0.25">
      <c r="A9" s="12" t="s">
        <v>9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</row>
    <row r="10" spans="1:1024" ht="31.2" x14ac:dyDescent="0.3">
      <c r="A10" s="11"/>
      <c r="B10" s="13" t="s">
        <v>10</v>
      </c>
      <c r="C10" s="24">
        <f>C11+C12+C13+C14+C15+C16+C17+C18+C19+C20+C21+C22+C23+C24+C25+C26+C27+C28+C29+C30+C31+C32+C33+C34+C35+C36+C37</f>
        <v>974850</v>
      </c>
      <c r="D10" s="24">
        <f t="shared" ref="D10:E10" si="0">D11+D12+D13+D14+D15+D16+D17+D18+D19+D20+D21+D22+D23+D24+D25+D26+D27+D28+D29+D30+D31+D32+D33+D34+D35+D36+D37</f>
        <v>943160</v>
      </c>
      <c r="E10" s="24">
        <f t="shared" si="0"/>
        <v>31690</v>
      </c>
      <c r="F10" s="14"/>
    </row>
    <row r="11" spans="1:1024" ht="62.4" x14ac:dyDescent="0.25">
      <c r="A11" s="11" t="s">
        <v>24</v>
      </c>
      <c r="B11" s="15" t="s">
        <v>25</v>
      </c>
      <c r="C11" s="2">
        <v>40600</v>
      </c>
      <c r="D11" s="2">
        <v>40200</v>
      </c>
      <c r="E11" s="2">
        <v>400</v>
      </c>
      <c r="F11" s="1" t="s">
        <v>11</v>
      </c>
    </row>
    <row r="12" spans="1:1024" ht="48" customHeight="1" x14ac:dyDescent="0.25">
      <c r="A12" s="11" t="s">
        <v>26</v>
      </c>
      <c r="B12" s="15" t="s">
        <v>27</v>
      </c>
      <c r="C12" s="2">
        <v>20300</v>
      </c>
      <c r="D12" s="2">
        <v>20100</v>
      </c>
      <c r="E12" s="2">
        <v>200</v>
      </c>
      <c r="F12" s="1" t="s">
        <v>11</v>
      </c>
    </row>
    <row r="13" spans="1:1024" ht="62.4" x14ac:dyDescent="0.25">
      <c r="A13" s="11" t="s">
        <v>28</v>
      </c>
      <c r="B13" s="15" t="s">
        <v>29</v>
      </c>
      <c r="C13" s="2">
        <v>40600</v>
      </c>
      <c r="D13" s="2">
        <v>40520</v>
      </c>
      <c r="E13" s="2">
        <v>80</v>
      </c>
      <c r="F13" s="1" t="s">
        <v>11</v>
      </c>
    </row>
    <row r="14" spans="1:1024" ht="46.95" customHeight="1" x14ac:dyDescent="0.25">
      <c r="A14" s="11" t="s">
        <v>30</v>
      </c>
      <c r="B14" s="15" t="s">
        <v>31</v>
      </c>
      <c r="C14" s="2">
        <v>40600</v>
      </c>
      <c r="D14" s="2">
        <v>40600</v>
      </c>
      <c r="E14" s="2">
        <v>0</v>
      </c>
      <c r="F14" s="1"/>
    </row>
    <row r="15" spans="1:1024" ht="62.4" x14ac:dyDescent="0.25">
      <c r="A15" s="11" t="s">
        <v>32</v>
      </c>
      <c r="B15" s="15" t="s">
        <v>33</v>
      </c>
      <c r="C15" s="2">
        <v>40600</v>
      </c>
      <c r="D15" s="2">
        <v>40200</v>
      </c>
      <c r="E15" s="2">
        <v>400</v>
      </c>
      <c r="F15" s="1" t="s">
        <v>11</v>
      </c>
    </row>
    <row r="16" spans="1:1024" ht="49.95" customHeight="1" x14ac:dyDescent="0.25">
      <c r="A16" s="11" t="s">
        <v>34</v>
      </c>
      <c r="B16" s="15" t="s">
        <v>35</v>
      </c>
      <c r="C16" s="2">
        <v>40600</v>
      </c>
      <c r="D16" s="2">
        <v>40200</v>
      </c>
      <c r="E16" s="2">
        <v>400</v>
      </c>
      <c r="F16" s="1" t="s">
        <v>11</v>
      </c>
    </row>
    <row r="17" spans="1:6" ht="48" customHeight="1" x14ac:dyDescent="0.25">
      <c r="A17" s="11" t="s">
        <v>36</v>
      </c>
      <c r="B17" s="15" t="s">
        <v>37</v>
      </c>
      <c r="C17" s="2">
        <v>25375</v>
      </c>
      <c r="D17" s="2">
        <v>25250</v>
      </c>
      <c r="E17" s="2">
        <v>125</v>
      </c>
      <c r="F17" s="1" t="s">
        <v>11</v>
      </c>
    </row>
    <row r="18" spans="1:6" ht="49.95" customHeight="1" x14ac:dyDescent="0.25">
      <c r="A18" s="11" t="s">
        <v>38</v>
      </c>
      <c r="B18" s="15" t="s">
        <v>39</v>
      </c>
      <c r="C18" s="2">
        <v>25375</v>
      </c>
      <c r="D18" s="2">
        <v>25125</v>
      </c>
      <c r="E18" s="2">
        <v>250</v>
      </c>
      <c r="F18" s="1" t="s">
        <v>11</v>
      </c>
    </row>
    <row r="19" spans="1:6" ht="48.6" customHeight="1" x14ac:dyDescent="0.25">
      <c r="A19" s="11" t="s">
        <v>40</v>
      </c>
      <c r="B19" s="15" t="s">
        <v>41</v>
      </c>
      <c r="C19" s="2">
        <v>40600</v>
      </c>
      <c r="D19" s="2">
        <v>40200</v>
      </c>
      <c r="E19" s="2">
        <v>400</v>
      </c>
      <c r="F19" s="1" t="s">
        <v>11</v>
      </c>
    </row>
    <row r="20" spans="1:6" ht="48" customHeight="1" x14ac:dyDescent="0.25">
      <c r="A20" s="11" t="s">
        <v>42</v>
      </c>
      <c r="B20" s="15" t="s">
        <v>43</v>
      </c>
      <c r="C20" s="2">
        <v>40600</v>
      </c>
      <c r="D20" s="2">
        <v>40600</v>
      </c>
      <c r="E20" s="2">
        <v>0</v>
      </c>
      <c r="F20" s="1"/>
    </row>
    <row r="21" spans="1:6" ht="62.4" x14ac:dyDescent="0.25">
      <c r="A21" s="11" t="s">
        <v>44</v>
      </c>
      <c r="B21" s="15" t="s">
        <v>45</v>
      </c>
      <c r="C21" s="2">
        <v>25375</v>
      </c>
      <c r="D21" s="2">
        <v>0</v>
      </c>
      <c r="E21" s="2">
        <v>25375</v>
      </c>
      <c r="F21" s="1" t="s">
        <v>130</v>
      </c>
    </row>
    <row r="22" spans="1:6" ht="46.95" customHeight="1" x14ac:dyDescent="0.25">
      <c r="A22" s="11" t="s">
        <v>46</v>
      </c>
      <c r="B22" s="15" t="s">
        <v>47</v>
      </c>
      <c r="C22" s="2">
        <v>40720</v>
      </c>
      <c r="D22" s="2">
        <v>40520</v>
      </c>
      <c r="E22" s="2">
        <v>200</v>
      </c>
      <c r="F22" s="1" t="s">
        <v>11</v>
      </c>
    </row>
    <row r="23" spans="1:6" ht="46.2" customHeight="1" x14ac:dyDescent="0.25">
      <c r="A23" s="11" t="s">
        <v>48</v>
      </c>
      <c r="B23" s="15" t="s">
        <v>49</v>
      </c>
      <c r="C23" s="2">
        <v>40600</v>
      </c>
      <c r="D23" s="2">
        <v>40200</v>
      </c>
      <c r="E23" s="2">
        <v>400</v>
      </c>
      <c r="F23" s="1" t="s">
        <v>11</v>
      </c>
    </row>
    <row r="24" spans="1:6" ht="46.2" customHeight="1" x14ac:dyDescent="0.25">
      <c r="A24" s="11" t="s">
        <v>50</v>
      </c>
      <c r="B24" s="15" t="s">
        <v>51</v>
      </c>
      <c r="C24" s="2">
        <v>40600</v>
      </c>
      <c r="D24" s="2">
        <v>40200</v>
      </c>
      <c r="E24" s="2">
        <v>400</v>
      </c>
      <c r="F24" s="1" t="s">
        <v>11</v>
      </c>
    </row>
    <row r="25" spans="1:6" ht="46.2" customHeight="1" x14ac:dyDescent="0.25">
      <c r="A25" s="11" t="s">
        <v>52</v>
      </c>
      <c r="B25" s="15" t="s">
        <v>53</v>
      </c>
      <c r="C25" s="2">
        <v>25375</v>
      </c>
      <c r="D25" s="2">
        <v>25125</v>
      </c>
      <c r="E25" s="2">
        <v>250</v>
      </c>
      <c r="F25" s="1" t="s">
        <v>11</v>
      </c>
    </row>
    <row r="26" spans="1:6" ht="46.2" customHeight="1" x14ac:dyDescent="0.25">
      <c r="A26" s="11" t="s">
        <v>54</v>
      </c>
      <c r="B26" s="15" t="s">
        <v>55</v>
      </c>
      <c r="C26" s="2">
        <v>40600</v>
      </c>
      <c r="D26" s="2">
        <v>40400</v>
      </c>
      <c r="E26" s="2">
        <v>200</v>
      </c>
      <c r="F26" s="1" t="s">
        <v>11</v>
      </c>
    </row>
    <row r="27" spans="1:6" ht="46.2" customHeight="1" x14ac:dyDescent="0.25">
      <c r="A27" s="11" t="s">
        <v>56</v>
      </c>
      <c r="B27" s="15" t="s">
        <v>57</v>
      </c>
      <c r="C27" s="2">
        <v>40600</v>
      </c>
      <c r="D27" s="2">
        <v>40200</v>
      </c>
      <c r="E27" s="2">
        <v>400</v>
      </c>
      <c r="F27" s="1" t="s">
        <v>11</v>
      </c>
    </row>
    <row r="28" spans="1:6" ht="46.2" customHeight="1" x14ac:dyDescent="0.25">
      <c r="A28" s="11" t="s">
        <v>58</v>
      </c>
      <c r="B28" s="15" t="s">
        <v>75</v>
      </c>
      <c r="C28" s="2">
        <v>40720</v>
      </c>
      <c r="D28" s="2">
        <v>40400</v>
      </c>
      <c r="E28" s="2">
        <v>320</v>
      </c>
      <c r="F28" s="1" t="s">
        <v>11</v>
      </c>
    </row>
    <row r="29" spans="1:6" ht="46.2" customHeight="1" x14ac:dyDescent="0.25">
      <c r="A29" s="11" t="s">
        <v>59</v>
      </c>
      <c r="B29" s="15" t="s">
        <v>60</v>
      </c>
      <c r="C29" s="2">
        <v>40720</v>
      </c>
      <c r="D29" s="2">
        <v>40720</v>
      </c>
      <c r="E29" s="2">
        <v>0</v>
      </c>
      <c r="F29" s="1"/>
    </row>
    <row r="30" spans="1:6" ht="46.2" customHeight="1" x14ac:dyDescent="0.25">
      <c r="A30" s="11" t="s">
        <v>61</v>
      </c>
      <c r="B30" s="15" t="s">
        <v>62</v>
      </c>
      <c r="C30" s="2">
        <v>40600</v>
      </c>
      <c r="D30" s="2">
        <v>40400</v>
      </c>
      <c r="E30" s="2">
        <v>200</v>
      </c>
      <c r="F30" s="1" t="s">
        <v>11</v>
      </c>
    </row>
    <row r="31" spans="1:6" ht="46.2" customHeight="1" x14ac:dyDescent="0.25">
      <c r="A31" s="11" t="s">
        <v>63</v>
      </c>
      <c r="B31" s="15" t="s">
        <v>64</v>
      </c>
      <c r="C31" s="2">
        <v>40600</v>
      </c>
      <c r="D31" s="2">
        <v>40200</v>
      </c>
      <c r="E31" s="2">
        <v>400</v>
      </c>
      <c r="F31" s="1" t="s">
        <v>11</v>
      </c>
    </row>
    <row r="32" spans="1:6" ht="46.2" customHeight="1" x14ac:dyDescent="0.25">
      <c r="A32" s="11" t="s">
        <v>65</v>
      </c>
      <c r="B32" s="15" t="s">
        <v>66</v>
      </c>
      <c r="C32" s="2">
        <v>30450</v>
      </c>
      <c r="D32" s="2">
        <v>30300</v>
      </c>
      <c r="E32" s="2">
        <v>150</v>
      </c>
      <c r="F32" s="1" t="s">
        <v>11</v>
      </c>
    </row>
    <row r="33" spans="1:6" ht="46.2" customHeight="1" x14ac:dyDescent="0.25">
      <c r="A33" s="11" t="s">
        <v>67</v>
      </c>
      <c r="B33" s="15" t="s">
        <v>68</v>
      </c>
      <c r="C33" s="2">
        <v>40600</v>
      </c>
      <c r="D33" s="2">
        <v>40400</v>
      </c>
      <c r="E33" s="2">
        <v>200</v>
      </c>
      <c r="F33" s="1" t="s">
        <v>11</v>
      </c>
    </row>
    <row r="34" spans="1:6" ht="46.2" customHeight="1" x14ac:dyDescent="0.25">
      <c r="A34" s="11" t="s">
        <v>69</v>
      </c>
      <c r="B34" s="15" t="s">
        <v>70</v>
      </c>
      <c r="C34" s="2">
        <v>40600</v>
      </c>
      <c r="D34" s="2">
        <v>40200</v>
      </c>
      <c r="E34" s="2">
        <v>400</v>
      </c>
      <c r="F34" s="1" t="s">
        <v>11</v>
      </c>
    </row>
    <row r="35" spans="1:6" ht="46.2" customHeight="1" x14ac:dyDescent="0.25">
      <c r="A35" s="11" t="s">
        <v>20</v>
      </c>
      <c r="B35" s="15" t="s">
        <v>71</v>
      </c>
      <c r="C35" s="2">
        <v>30540</v>
      </c>
      <c r="D35" s="2">
        <v>30300</v>
      </c>
      <c r="E35" s="2">
        <v>240</v>
      </c>
      <c r="F35" s="1" t="s">
        <v>11</v>
      </c>
    </row>
    <row r="36" spans="1:6" ht="46.2" customHeight="1" x14ac:dyDescent="0.25">
      <c r="A36" s="11" t="s">
        <v>21</v>
      </c>
      <c r="B36" s="15" t="s">
        <v>72</v>
      </c>
      <c r="C36" s="2">
        <v>20300</v>
      </c>
      <c r="D36" s="2">
        <v>20200</v>
      </c>
      <c r="E36" s="2">
        <v>100</v>
      </c>
      <c r="F36" s="1" t="s">
        <v>11</v>
      </c>
    </row>
    <row r="37" spans="1:6" ht="46.2" customHeight="1" x14ac:dyDescent="0.25">
      <c r="A37" s="11" t="s">
        <v>73</v>
      </c>
      <c r="B37" s="15" t="s">
        <v>74</v>
      </c>
      <c r="C37" s="2">
        <v>40600</v>
      </c>
      <c r="D37" s="2">
        <v>40400</v>
      </c>
      <c r="E37" s="2">
        <v>200</v>
      </c>
      <c r="F37" s="1" t="s">
        <v>11</v>
      </c>
    </row>
    <row r="38" spans="1:6" ht="31.2" x14ac:dyDescent="0.3">
      <c r="A38" s="17"/>
      <c r="B38" s="18" t="s">
        <v>12</v>
      </c>
      <c r="C38" s="19">
        <f>C39+C40+C41+C42+C43+C44</f>
        <v>2025000</v>
      </c>
      <c r="D38" s="19">
        <f t="shared" ref="D38:E38" si="1">D39+D40+D41+D42+D43+D44</f>
        <v>2025000</v>
      </c>
      <c r="E38" s="19">
        <f t="shared" si="1"/>
        <v>0</v>
      </c>
      <c r="F38" s="16"/>
    </row>
    <row r="39" spans="1:6" ht="93" customHeight="1" x14ac:dyDescent="0.25">
      <c r="A39" s="11" t="s">
        <v>19</v>
      </c>
      <c r="B39" s="15" t="s">
        <v>76</v>
      </c>
      <c r="C39" s="25">
        <v>500000</v>
      </c>
      <c r="D39" s="26">
        <v>500000</v>
      </c>
      <c r="E39" s="2">
        <f>C39-D39</f>
        <v>0</v>
      </c>
      <c r="F39" s="1"/>
    </row>
    <row r="40" spans="1:6" ht="114" customHeight="1" x14ac:dyDescent="0.25">
      <c r="A40" s="11" t="s">
        <v>77</v>
      </c>
      <c r="B40" s="15" t="s">
        <v>137</v>
      </c>
      <c r="C40" s="25">
        <v>150000</v>
      </c>
      <c r="D40" s="26">
        <v>150000</v>
      </c>
      <c r="E40" s="2">
        <f t="shared" ref="E40:E44" si="2">C40-D40</f>
        <v>0</v>
      </c>
      <c r="F40" s="1"/>
    </row>
    <row r="41" spans="1:6" ht="113.4" customHeight="1" x14ac:dyDescent="0.25">
      <c r="A41" s="11" t="s">
        <v>17</v>
      </c>
      <c r="B41" s="15" t="s">
        <v>78</v>
      </c>
      <c r="C41" s="25">
        <v>250000</v>
      </c>
      <c r="D41" s="26">
        <v>250000</v>
      </c>
      <c r="E41" s="2">
        <f t="shared" si="2"/>
        <v>0</v>
      </c>
      <c r="F41" s="1"/>
    </row>
    <row r="42" spans="1:6" ht="92.4" customHeight="1" x14ac:dyDescent="0.25">
      <c r="A42" s="11" t="s">
        <v>79</v>
      </c>
      <c r="B42" s="15" t="s">
        <v>80</v>
      </c>
      <c r="C42" s="25">
        <v>200000</v>
      </c>
      <c r="D42" s="26">
        <v>200000</v>
      </c>
      <c r="E42" s="2">
        <f t="shared" si="2"/>
        <v>0</v>
      </c>
      <c r="F42" s="1"/>
    </row>
    <row r="43" spans="1:6" ht="99" customHeight="1" x14ac:dyDescent="0.25">
      <c r="A43" s="11" t="s">
        <v>81</v>
      </c>
      <c r="B43" s="15" t="s">
        <v>82</v>
      </c>
      <c r="C43" s="25">
        <v>575000</v>
      </c>
      <c r="D43" s="26">
        <v>575000</v>
      </c>
      <c r="E43" s="2">
        <f t="shared" si="2"/>
        <v>0</v>
      </c>
      <c r="F43" s="1"/>
    </row>
    <row r="44" spans="1:6" ht="96.6" customHeight="1" x14ac:dyDescent="0.25">
      <c r="A44" s="11" t="s">
        <v>83</v>
      </c>
      <c r="B44" s="15" t="s">
        <v>132</v>
      </c>
      <c r="C44" s="25">
        <v>350000</v>
      </c>
      <c r="D44" s="26">
        <v>350000</v>
      </c>
      <c r="E44" s="2">
        <f t="shared" si="2"/>
        <v>0</v>
      </c>
      <c r="F44" s="1"/>
    </row>
    <row r="45" spans="1:6" x14ac:dyDescent="0.3">
      <c r="A45" s="11"/>
      <c r="B45" s="18" t="s">
        <v>13</v>
      </c>
      <c r="C45" s="19">
        <f>C46+C47+C48+C49+C50+C51+C52+C53+C54+C55+C56+C57</f>
        <v>2919230</v>
      </c>
      <c r="D45" s="19">
        <f t="shared" ref="D45:E45" si="3">D46+D47+D48+D49+D50+D51+D52+D53+D54+D55+D56+D57</f>
        <v>2918870</v>
      </c>
      <c r="E45" s="19">
        <f t="shared" si="3"/>
        <v>360</v>
      </c>
      <c r="F45" s="16"/>
    </row>
    <row r="46" spans="1:6" ht="99" customHeight="1" x14ac:dyDescent="0.25">
      <c r="A46" s="11" t="s">
        <v>99</v>
      </c>
      <c r="B46" s="15" t="s">
        <v>100</v>
      </c>
      <c r="C46" s="25">
        <v>181000</v>
      </c>
      <c r="D46" s="25">
        <v>181000</v>
      </c>
      <c r="E46" s="2">
        <f>C46-D46</f>
        <v>0</v>
      </c>
      <c r="F46" s="1"/>
    </row>
    <row r="47" spans="1:6" ht="145.94999999999999" customHeight="1" x14ac:dyDescent="0.25">
      <c r="A47" s="11" t="s">
        <v>101</v>
      </c>
      <c r="B47" s="15" t="s">
        <v>102</v>
      </c>
      <c r="C47" s="25">
        <v>449000</v>
      </c>
      <c r="D47" s="25">
        <v>449000</v>
      </c>
      <c r="E47" s="2">
        <f t="shared" ref="E47:E57" si="4">C47-D47</f>
        <v>0</v>
      </c>
      <c r="F47" s="1"/>
    </row>
    <row r="48" spans="1:6" ht="102.6" customHeight="1" x14ac:dyDescent="0.25">
      <c r="A48" s="11" t="s">
        <v>84</v>
      </c>
      <c r="B48" s="15" t="s">
        <v>85</v>
      </c>
      <c r="C48" s="25">
        <v>150000</v>
      </c>
      <c r="D48" s="25">
        <v>150000</v>
      </c>
      <c r="E48" s="2">
        <f t="shared" si="4"/>
        <v>0</v>
      </c>
      <c r="F48" s="1"/>
    </row>
    <row r="49" spans="1:7" ht="99" customHeight="1" x14ac:dyDescent="0.25">
      <c r="A49" s="11" t="s">
        <v>22</v>
      </c>
      <c r="B49" s="15" t="s">
        <v>131</v>
      </c>
      <c r="C49" s="25">
        <v>666830</v>
      </c>
      <c r="D49" s="25">
        <v>666830</v>
      </c>
      <c r="E49" s="2">
        <f t="shared" si="4"/>
        <v>0</v>
      </c>
      <c r="F49" s="1"/>
    </row>
    <row r="50" spans="1:7" ht="99" customHeight="1" x14ac:dyDescent="0.25">
      <c r="A50" s="11" t="s">
        <v>86</v>
      </c>
      <c r="B50" s="15" t="s">
        <v>87</v>
      </c>
      <c r="C50" s="25">
        <v>98000</v>
      </c>
      <c r="D50" s="25">
        <v>98000</v>
      </c>
      <c r="E50" s="2">
        <f t="shared" si="4"/>
        <v>0</v>
      </c>
      <c r="F50" s="1"/>
    </row>
    <row r="51" spans="1:7" ht="109.2" customHeight="1" x14ac:dyDescent="0.25">
      <c r="A51" s="11" t="s">
        <v>88</v>
      </c>
      <c r="B51" s="15" t="s">
        <v>134</v>
      </c>
      <c r="C51" s="25">
        <v>150000</v>
      </c>
      <c r="D51" s="25">
        <v>150000</v>
      </c>
      <c r="E51" s="2">
        <f t="shared" si="4"/>
        <v>0</v>
      </c>
      <c r="F51" s="1"/>
    </row>
    <row r="52" spans="1:7" ht="121.95" customHeight="1" x14ac:dyDescent="0.25">
      <c r="A52" s="11" t="s">
        <v>89</v>
      </c>
      <c r="B52" s="15" t="s">
        <v>90</v>
      </c>
      <c r="C52" s="25">
        <v>304400</v>
      </c>
      <c r="D52" s="2">
        <v>304040</v>
      </c>
      <c r="E52" s="2">
        <f t="shared" si="4"/>
        <v>360</v>
      </c>
      <c r="F52" s="1" t="s">
        <v>141</v>
      </c>
    </row>
    <row r="53" spans="1:7" ht="111.6" customHeight="1" x14ac:dyDescent="0.25">
      <c r="A53" s="11" t="s">
        <v>133</v>
      </c>
      <c r="B53" s="15" t="s">
        <v>91</v>
      </c>
      <c r="C53" s="25">
        <v>120000</v>
      </c>
      <c r="D53" s="25">
        <v>120000</v>
      </c>
      <c r="E53" s="2">
        <f t="shared" si="4"/>
        <v>0</v>
      </c>
      <c r="F53" s="1"/>
    </row>
    <row r="54" spans="1:7" ht="99" customHeight="1" x14ac:dyDescent="0.25">
      <c r="A54" s="11" t="s">
        <v>92</v>
      </c>
      <c r="B54" s="15" t="s">
        <v>93</v>
      </c>
      <c r="C54" s="25">
        <v>200000</v>
      </c>
      <c r="D54" s="25">
        <v>200000</v>
      </c>
      <c r="E54" s="2">
        <f t="shared" si="4"/>
        <v>0</v>
      </c>
      <c r="F54" s="1"/>
    </row>
    <row r="55" spans="1:7" ht="99" customHeight="1" x14ac:dyDescent="0.25">
      <c r="A55" s="11" t="s">
        <v>94</v>
      </c>
      <c r="B55" s="15" t="s">
        <v>95</v>
      </c>
      <c r="C55" s="25">
        <v>100000</v>
      </c>
      <c r="D55" s="2">
        <v>100000</v>
      </c>
      <c r="E55" s="2">
        <f t="shared" si="4"/>
        <v>0</v>
      </c>
      <c r="F55" s="1"/>
      <c r="G55" s="27"/>
    </row>
    <row r="56" spans="1:7" ht="124.8" x14ac:dyDescent="0.25">
      <c r="A56" s="11" t="s">
        <v>96</v>
      </c>
      <c r="B56" s="15" t="s">
        <v>97</v>
      </c>
      <c r="C56" s="25">
        <v>300000</v>
      </c>
      <c r="D56" s="25">
        <v>300000</v>
      </c>
      <c r="E56" s="2">
        <f t="shared" si="4"/>
        <v>0</v>
      </c>
      <c r="F56" s="1"/>
    </row>
    <row r="57" spans="1:7" ht="140.4" x14ac:dyDescent="0.25">
      <c r="A57" s="11" t="s">
        <v>98</v>
      </c>
      <c r="B57" s="15" t="s">
        <v>139</v>
      </c>
      <c r="C57" s="25">
        <v>200000</v>
      </c>
      <c r="D57" s="2">
        <v>200000</v>
      </c>
      <c r="E57" s="2">
        <f t="shared" si="4"/>
        <v>0</v>
      </c>
      <c r="F57" s="1"/>
    </row>
    <row r="58" spans="1:7" ht="31.2" x14ac:dyDescent="0.25">
      <c r="A58" s="11"/>
      <c r="B58" s="18" t="s">
        <v>14</v>
      </c>
      <c r="C58" s="19">
        <f>C59+C60</f>
        <v>492300</v>
      </c>
      <c r="D58" s="23">
        <f t="shared" ref="D58:E58" si="5">D59+D60</f>
        <v>492299.8</v>
      </c>
      <c r="E58" s="19">
        <f t="shared" si="5"/>
        <v>0.20000000001164153</v>
      </c>
      <c r="F58" s="1"/>
    </row>
    <row r="59" spans="1:7" ht="78" x14ac:dyDescent="0.25">
      <c r="A59" s="11" t="s">
        <v>103</v>
      </c>
      <c r="B59" s="15" t="s">
        <v>104</v>
      </c>
      <c r="C59" s="25">
        <v>292300</v>
      </c>
      <c r="D59" s="26">
        <v>292300</v>
      </c>
      <c r="E59" s="2">
        <f>C59-D59</f>
        <v>0</v>
      </c>
      <c r="F59" s="1"/>
    </row>
    <row r="60" spans="1:7" ht="96" customHeight="1" x14ac:dyDescent="0.25">
      <c r="A60" s="11" t="s">
        <v>105</v>
      </c>
      <c r="B60" s="15" t="s">
        <v>106</v>
      </c>
      <c r="C60" s="25">
        <v>200000</v>
      </c>
      <c r="D60" s="26">
        <v>199999.8</v>
      </c>
      <c r="E60" s="2">
        <f>C60-D60</f>
        <v>0.20000000001164153</v>
      </c>
      <c r="F60" s="1"/>
    </row>
    <row r="61" spans="1:7" ht="31.2" x14ac:dyDescent="0.25">
      <c r="A61" s="11"/>
      <c r="B61" s="18" t="s">
        <v>15</v>
      </c>
      <c r="C61" s="19">
        <f>C62+C63+C64+C65+C66+C67+C68+C69+C70+C72+C73+C74+C75+C71</f>
        <v>4819076</v>
      </c>
      <c r="D61" s="19">
        <f>D62+D63+D64+D65+D66+D67+D68+D69+D70+D72+D73+D74+D75+D71</f>
        <v>4814720</v>
      </c>
      <c r="E61" s="19">
        <f>E62+E63+E64+E65+E66+E67+E68+E69+E70+E72+E73+E74+E75+E71</f>
        <v>4356</v>
      </c>
      <c r="F61" s="1"/>
    </row>
    <row r="62" spans="1:7" ht="124.8" x14ac:dyDescent="0.25">
      <c r="A62" s="11" t="s">
        <v>107</v>
      </c>
      <c r="B62" s="15" t="s">
        <v>136</v>
      </c>
      <c r="C62" s="25">
        <v>300000</v>
      </c>
      <c r="D62" s="25">
        <v>300000</v>
      </c>
      <c r="E62" s="2">
        <f>C62-D62</f>
        <v>0</v>
      </c>
      <c r="F62" s="1"/>
    </row>
    <row r="63" spans="1:7" ht="109.2" x14ac:dyDescent="0.25">
      <c r="A63" s="11" t="s">
        <v>18</v>
      </c>
      <c r="B63" s="15" t="s">
        <v>108</v>
      </c>
      <c r="C63" s="25">
        <v>200000</v>
      </c>
      <c r="D63" s="26">
        <v>199890</v>
      </c>
      <c r="E63" s="2">
        <f t="shared" ref="E63:E75" si="6">C63-D63</f>
        <v>110</v>
      </c>
      <c r="F63" s="1" t="s">
        <v>142</v>
      </c>
    </row>
    <row r="64" spans="1:7" ht="98.4" customHeight="1" x14ac:dyDescent="0.25">
      <c r="A64" s="11" t="s">
        <v>109</v>
      </c>
      <c r="B64" s="15" t="s">
        <v>110</v>
      </c>
      <c r="C64" s="25">
        <v>400000</v>
      </c>
      <c r="D64" s="25">
        <v>400000</v>
      </c>
      <c r="E64" s="2">
        <f t="shared" si="6"/>
        <v>0</v>
      </c>
      <c r="F64" s="1"/>
    </row>
    <row r="65" spans="1:6" ht="93.6" x14ac:dyDescent="0.25">
      <c r="A65" s="11" t="s">
        <v>111</v>
      </c>
      <c r="B65" s="15" t="s">
        <v>112</v>
      </c>
      <c r="C65" s="25">
        <v>500000</v>
      </c>
      <c r="D65" s="25">
        <v>500000</v>
      </c>
      <c r="E65" s="2">
        <f t="shared" si="6"/>
        <v>0</v>
      </c>
      <c r="F65" s="1"/>
    </row>
    <row r="66" spans="1:6" ht="113.4" customHeight="1" x14ac:dyDescent="0.25">
      <c r="A66" s="11" t="s">
        <v>113</v>
      </c>
      <c r="B66" s="15" t="s">
        <v>138</v>
      </c>
      <c r="C66" s="25">
        <v>337000</v>
      </c>
      <c r="D66" s="26">
        <v>337000</v>
      </c>
      <c r="E66" s="2">
        <f t="shared" si="6"/>
        <v>0</v>
      </c>
      <c r="F66" s="1"/>
    </row>
    <row r="67" spans="1:6" ht="112.95" customHeight="1" x14ac:dyDescent="0.25">
      <c r="A67" s="11" t="s">
        <v>114</v>
      </c>
      <c r="B67" s="15" t="s">
        <v>115</v>
      </c>
      <c r="C67" s="25">
        <v>500000</v>
      </c>
      <c r="D67" s="26">
        <v>499900</v>
      </c>
      <c r="E67" s="2">
        <f t="shared" si="6"/>
        <v>100</v>
      </c>
      <c r="F67" s="1" t="s">
        <v>142</v>
      </c>
    </row>
    <row r="68" spans="1:6" ht="78" x14ac:dyDescent="0.25">
      <c r="A68" s="11" t="s">
        <v>116</v>
      </c>
      <c r="B68" s="15" t="s">
        <v>135</v>
      </c>
      <c r="C68" s="25">
        <v>300000</v>
      </c>
      <c r="D68" s="25">
        <v>300000</v>
      </c>
      <c r="E68" s="2">
        <f t="shared" si="6"/>
        <v>0</v>
      </c>
      <c r="F68" s="1"/>
    </row>
    <row r="69" spans="1:6" ht="87.6" customHeight="1" x14ac:dyDescent="0.25">
      <c r="A69" s="11" t="s">
        <v>117</v>
      </c>
      <c r="B69" s="15" t="s">
        <v>118</v>
      </c>
      <c r="C69" s="25">
        <v>120000</v>
      </c>
      <c r="D69" s="26">
        <v>120000</v>
      </c>
      <c r="E69" s="2">
        <f t="shared" si="6"/>
        <v>0</v>
      </c>
      <c r="F69" s="1"/>
    </row>
    <row r="70" spans="1:6" ht="109.2" x14ac:dyDescent="0.25">
      <c r="A70" s="11" t="s">
        <v>119</v>
      </c>
      <c r="B70" s="15" t="s">
        <v>120</v>
      </c>
      <c r="C70" s="25">
        <v>118700</v>
      </c>
      <c r="D70" s="26">
        <v>118291</v>
      </c>
      <c r="E70" s="2">
        <f t="shared" si="6"/>
        <v>409</v>
      </c>
      <c r="F70" s="1" t="s">
        <v>142</v>
      </c>
    </row>
    <row r="71" spans="1:6" ht="109.2" x14ac:dyDescent="0.25">
      <c r="A71" s="11" t="s">
        <v>140</v>
      </c>
      <c r="B71" s="15" t="s">
        <v>129</v>
      </c>
      <c r="C71" s="25">
        <v>300000</v>
      </c>
      <c r="D71" s="25">
        <v>299799</v>
      </c>
      <c r="E71" s="2">
        <f>C71-D71</f>
        <v>201</v>
      </c>
      <c r="F71" s="1" t="s">
        <v>142</v>
      </c>
    </row>
    <row r="72" spans="1:6" ht="109.2" x14ac:dyDescent="0.25">
      <c r="A72" s="11" t="s">
        <v>121</v>
      </c>
      <c r="B72" s="15" t="s">
        <v>122</v>
      </c>
      <c r="C72" s="25">
        <v>400000</v>
      </c>
      <c r="D72" s="26">
        <v>397485</v>
      </c>
      <c r="E72" s="2">
        <f t="shared" si="6"/>
        <v>2515</v>
      </c>
      <c r="F72" s="1" t="s">
        <v>142</v>
      </c>
    </row>
    <row r="73" spans="1:6" ht="93.6" x14ac:dyDescent="0.25">
      <c r="A73" s="11" t="s">
        <v>123</v>
      </c>
      <c r="B73" s="15" t="s">
        <v>124</v>
      </c>
      <c r="C73" s="25">
        <v>150000</v>
      </c>
      <c r="D73" s="26">
        <v>150000</v>
      </c>
      <c r="E73" s="2">
        <f t="shared" si="6"/>
        <v>0</v>
      </c>
      <c r="F73" s="1"/>
    </row>
    <row r="74" spans="1:6" ht="78" x14ac:dyDescent="0.25">
      <c r="A74" s="11" t="s">
        <v>125</v>
      </c>
      <c r="B74" s="15" t="s">
        <v>126</v>
      </c>
      <c r="C74" s="25">
        <v>800001</v>
      </c>
      <c r="D74" s="25">
        <v>800001</v>
      </c>
      <c r="E74" s="2">
        <f t="shared" si="6"/>
        <v>0</v>
      </c>
      <c r="F74" s="1"/>
    </row>
    <row r="75" spans="1:6" ht="93.6" x14ac:dyDescent="0.25">
      <c r="A75" s="11" t="s">
        <v>127</v>
      </c>
      <c r="B75" s="15" t="s">
        <v>128</v>
      </c>
      <c r="C75" s="25">
        <v>393375</v>
      </c>
      <c r="D75" s="26">
        <v>392354</v>
      </c>
      <c r="E75" s="2">
        <f t="shared" si="6"/>
        <v>1021</v>
      </c>
      <c r="F75" s="1" t="s">
        <v>142</v>
      </c>
    </row>
    <row r="76" spans="1:6" ht="32.4" x14ac:dyDescent="0.25">
      <c r="A76" s="17"/>
      <c r="B76" s="20" t="s">
        <v>16</v>
      </c>
      <c r="C76" s="21">
        <f>C61+C58+C45+C38+C10</f>
        <v>11230456</v>
      </c>
      <c r="D76" s="21">
        <f t="shared" ref="D76:E76" si="7">D61+D58+D45+D38+D10</f>
        <v>11194049.800000001</v>
      </c>
      <c r="E76" s="21">
        <f t="shared" si="7"/>
        <v>36406.200000000012</v>
      </c>
      <c r="F76" s="1"/>
    </row>
    <row r="78" spans="1:6" x14ac:dyDescent="0.3">
      <c r="C78" s="5" t="s">
        <v>143</v>
      </c>
    </row>
  </sheetData>
  <mergeCells count="3">
    <mergeCell ref="D1:F1"/>
    <mergeCell ref="A4:F4"/>
    <mergeCell ref="A5:F5"/>
  </mergeCells>
  <pageMargins left="0.39370078740157483" right="0.39370078740157483" top="0.98425196850393704" bottom="0.59055118110236227" header="0.51181102362204722" footer="0.39370078740157483"/>
  <pageSetup paperSize="9" scale="88" firstPageNumber="150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наказы 2 кв 2020</vt:lpstr>
      <vt:lpstr>'наказы 2 кв 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KocyurkoYU</dc:creator>
  <dc:description/>
  <cp:lastModifiedBy>Середкина Оксана Геннадьевна</cp:lastModifiedBy>
  <cp:revision>1</cp:revision>
  <cp:lastPrinted>2021-05-04T06:04:03Z</cp:lastPrinted>
  <dcterms:created xsi:type="dcterms:W3CDTF">2018-12-25T09:11:35Z</dcterms:created>
  <dcterms:modified xsi:type="dcterms:W3CDTF">2021-05-04T06:05:39Z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